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.Общ.инф.по сод.и тек.рем." sheetId="1" r:id="rId1"/>
    <sheet name="2. Выполнемые работы (услуги)" sheetId="2" r:id="rId2"/>
    <sheet name="3. Претензии по кач.работ" sheetId="3" r:id="rId3"/>
    <sheet name="4.Объемы по коммунальным услуга" sheetId="4" r:id="rId4"/>
    <sheet name="5. Коммунальные услуги" sheetId="5" r:id="rId5"/>
    <sheet name="6. Претензионно-исковая работа" sheetId="6" r:id="rId6"/>
  </sheets>
  <calcPr calcId="124519"/>
</workbook>
</file>

<file path=xl/calcChain.xml><?xml version="1.0" encoding="utf-8"?>
<calcChain xmlns="http://schemas.openxmlformats.org/spreadsheetml/2006/main">
  <c r="C12" i="2"/>
  <c r="C9"/>
  <c r="C4"/>
  <c r="C15" i="1"/>
  <c r="C10"/>
  <c r="I7" i="4"/>
  <c r="I3"/>
  <c r="F8"/>
  <c r="G7"/>
  <c r="G3"/>
</calcChain>
</file>

<file path=xl/sharedStrings.xml><?xml version="1.0" encoding="utf-8"?>
<sst xmlns="http://schemas.openxmlformats.org/spreadsheetml/2006/main" count="153" uniqueCount="137">
  <si>
    <t>ОТЧЕТ</t>
  </si>
  <si>
    <t xml:space="preserve">о доходах и расходах по управлению, техническому содержанию и ремонту жилого фонда </t>
  </si>
  <si>
    <t>Общая информация об оказании услуг (выполнении работ) по содержанию и текущему ремонту общего имущества</t>
  </si>
  <si>
    <t>№ п/п</t>
  </si>
  <si>
    <t>Наименование</t>
  </si>
  <si>
    <t>Сумма, руб.</t>
  </si>
  <si>
    <t>Авансовые платежи потребителей на начало периода</t>
  </si>
  <si>
    <t>Переходящие остатки денежных средств на начало периода</t>
  </si>
  <si>
    <t>Задолженность потребителей на начало периода</t>
  </si>
  <si>
    <t>1.1</t>
  </si>
  <si>
    <t>1.2</t>
  </si>
  <si>
    <t>1.3</t>
  </si>
  <si>
    <t>1.4</t>
  </si>
  <si>
    <t>Начислено за услуги (работы) по содержанию и текущему ремонту</t>
  </si>
  <si>
    <t>Всего</t>
  </si>
  <si>
    <t>в т.ч. за содержание дома</t>
  </si>
  <si>
    <t>в т.ч. за текущий ремонт</t>
  </si>
  <si>
    <t>в т.ч. за услуги управления</t>
  </si>
  <si>
    <t>1.5</t>
  </si>
  <si>
    <t>Получено денежных средств</t>
  </si>
  <si>
    <t>в т.ч. денежных средств от собственников/нанимателей помещений</t>
  </si>
  <si>
    <t>в т.ч. целевых взносов от собственников/нанимателей помещений</t>
  </si>
  <si>
    <t>в т.ч. субсидий</t>
  </si>
  <si>
    <t>в т.ч. денежных средств от использования общего имущества</t>
  </si>
  <si>
    <t>в т.ч. прочие поступления</t>
  </si>
  <si>
    <t>1.6</t>
  </si>
  <si>
    <t>Всего денежных средств с учетом остатков</t>
  </si>
  <si>
    <t>1.7</t>
  </si>
  <si>
    <t>Авансовые платежи потребителей на конец периода</t>
  </si>
  <si>
    <t>1.8</t>
  </si>
  <si>
    <t>1.9</t>
  </si>
  <si>
    <t>Переходящие остатки денежных средств на конец периода</t>
  </si>
  <si>
    <t>Задолженность потребителей на конец периода</t>
  </si>
  <si>
    <t>Наименование работ (услуг)</t>
  </si>
  <si>
    <t>Годовая фактическая стоимость работ (услуг), руб.</t>
  </si>
  <si>
    <t>Дата прекращения предоставления услуги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</si>
  <si>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</si>
  <si>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</si>
  <si>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</si>
  <si>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</si>
  <si>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</si>
  <si>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</si>
  <si>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</si>
  <si>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</si>
  <si>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</si>
  <si>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</si>
  <si>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</si>
  <si>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 Выполняемые работы (услуги)</t>
  </si>
  <si>
    <t>3. Перетензии по качеству работ</t>
  </si>
  <si>
    <t>3.1</t>
  </si>
  <si>
    <t>3.2</t>
  </si>
  <si>
    <t>3.3</t>
  </si>
  <si>
    <t>3.4</t>
  </si>
  <si>
    <t>Количество поступивших претензий, ед.</t>
  </si>
  <si>
    <t>Количество удовлетворенных претензий, ед.</t>
  </si>
  <si>
    <t>Количество претензий, в удовлетворении которых отказано, ед.</t>
  </si>
  <si>
    <t>Сумма произведенного перерасчета, руб.</t>
  </si>
  <si>
    <t>Количество</t>
  </si>
  <si>
    <t>2.12</t>
  </si>
  <si>
    <t>2.13</t>
  </si>
  <si>
    <t>2.14</t>
  </si>
  <si>
    <t>2.15</t>
  </si>
  <si>
    <t>2.16</t>
  </si>
  <si>
    <t>2.17</t>
  </si>
  <si>
    <t>Единица измерения</t>
  </si>
  <si>
    <t>4. Объемы по коммунальным услугам</t>
  </si>
  <si>
    <t>Вид коммунальной услуги</t>
  </si>
  <si>
    <t>Факт предоставления</t>
  </si>
  <si>
    <t>Общий объем потребления (нат.показ.)</t>
  </si>
  <si>
    <t>Начислено потребителям (руб.)</t>
  </si>
  <si>
    <t>Задолженность потребителей (руб.)</t>
  </si>
  <si>
    <t>Начисленно поставщиком (поставщиками) коммунального рессурса (руб.)</t>
  </si>
  <si>
    <t>Оплачено поставщику (поставщикам) коммунального ресурса (руб.)</t>
  </si>
  <si>
    <t>Задолженнось перед поставщиком (постащиками) коммунального ресурса (руб.)</t>
  </si>
  <si>
    <t>Размер пени и штрафов, уплаченных поставщику (поставщикам) коммунального ресурса (руб)</t>
  </si>
  <si>
    <t>Оплачено потребителями (руб.)</t>
  </si>
  <si>
    <t>Водоотведение</t>
  </si>
  <si>
    <t>Газоснабжение для подогрева холодной воды для нужд ГВС</t>
  </si>
  <si>
    <t>Отопление</t>
  </si>
  <si>
    <t>Холодная вода для нужд ГВС</t>
  </si>
  <si>
    <t>Холодное водоснабжение</t>
  </si>
  <si>
    <t>Электроснабжение</t>
  </si>
  <si>
    <t>Газоснабжение</t>
  </si>
  <si>
    <t>Горячее водоснабжение</t>
  </si>
  <si>
    <t>4.1</t>
  </si>
  <si>
    <t>4.2</t>
  </si>
  <si>
    <t>4.3</t>
  </si>
  <si>
    <t>4.4</t>
  </si>
  <si>
    <t>4.5</t>
  </si>
  <si>
    <t>4.6</t>
  </si>
  <si>
    <t>4.7</t>
  </si>
  <si>
    <t>4.8</t>
  </si>
  <si>
    <t>5. Коммунальные услуги</t>
  </si>
  <si>
    <t>Общая информация по предоставленным коммунальным услугам</t>
  </si>
  <si>
    <t>Информация о наличии претензий по качеству предоставленных коммунальных услуг</t>
  </si>
  <si>
    <t>Количество претензий, в удовлетворении которых отказано</t>
  </si>
  <si>
    <t>Количество поступивших претензий</t>
  </si>
  <si>
    <t>Количество удовлетворенных претензий</t>
  </si>
  <si>
    <t>Сумма произведенного перерасчета</t>
  </si>
  <si>
    <t>Авансовые платежи потребителей на начало периода (руб.)</t>
  </si>
  <si>
    <t>Переходящие остатки денежных средсств на начало периода (руб.)</t>
  </si>
  <si>
    <t>Задолженность потребителей на начало периода (руб.)</t>
  </si>
  <si>
    <t>Авансовые платежи потребителей на конец периода (руб.)</t>
  </si>
  <si>
    <t>Переходящие остатки денежных средсств на конец периода (руб.)</t>
  </si>
  <si>
    <t>Задолженность потребителей на конец периода (руб.)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</si>
  <si>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</si>
  <si>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</si>
  <si>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</si>
  <si>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</si>
  <si>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</si>
  <si>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</si>
  <si>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</si>
  <si>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</si>
  <si>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</si>
  <si>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</si>
  <si>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</si>
  <si>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</si>
  <si>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</si>
  <si>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 Перетензионно-исковая работа</t>
  </si>
  <si>
    <t>Направленно претензий потребителям-должникам</t>
  </si>
  <si>
    <t>Направленно исковых заявлений</t>
  </si>
  <si>
    <t>Получено денежных средств по результатам претензионно-исковой работы</t>
  </si>
  <si>
    <t>куб.м</t>
  </si>
  <si>
    <t>квт/ч</t>
  </si>
  <si>
    <t>ООО "УКЖФ "Романтика" за 2016 год</t>
  </si>
  <si>
    <t>Донковцева 5</t>
  </si>
  <si>
    <t>0</t>
  </si>
  <si>
    <t>1. Работы, выполняемые в целях надлежащего содержания электрооборудования, в т.ч.:</t>
  </si>
  <si>
    <t>2. Работы, выполняемые в целях надлежащего содержания и ремонта лифта (лифтов)</t>
  </si>
  <si>
    <t>3. Работы по содержанию помещений, входящих в состав общего имущества, в т.ч.:</t>
  </si>
  <si>
    <r>
      <t xml:space="preserve">4.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 </t>
    </r>
    <r>
      <rPr>
        <b/>
        <u/>
        <sz val="10"/>
        <color theme="1"/>
        <rFont val="Times New Roman"/>
        <family val="1"/>
        <charset val="204"/>
      </rPr>
      <t>в холодный период года</t>
    </r>
    <r>
      <rPr>
        <b/>
        <sz val="10"/>
        <color theme="1"/>
        <rFont val="Times New Roman"/>
        <family val="1"/>
        <charset val="204"/>
      </rPr>
      <t>, в т.ч.:</t>
    </r>
  </si>
  <si>
    <r>
      <t xml:space="preserve">5. Работы по содержанию придомовой территории в </t>
    </r>
    <r>
      <rPr>
        <b/>
        <u/>
        <sz val="10"/>
        <color theme="1"/>
        <rFont val="Times New Roman"/>
        <family val="1"/>
        <charset val="204"/>
      </rPr>
      <t>теплый период года</t>
    </r>
    <r>
      <rPr>
        <b/>
        <sz val="10"/>
        <color theme="1"/>
        <rFont val="Times New Roman"/>
        <family val="1"/>
        <charset val="204"/>
      </rPr>
      <t>, в т.ч.:</t>
    </r>
  </si>
  <si>
    <t>6. Сантехнические работы, в т.ч.:</t>
  </si>
  <si>
    <t>7. Работы по обеспечению вывоза бытовых отходов</t>
  </si>
  <si>
    <t>8.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</si>
  <si>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9. Управление многоквартирным домом, в т.ч. подготовка и принятие решений, деятельность по организации их исполнения</t>
  </si>
  <si>
    <t>10. Начисление и сбор платежей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</si>
</sst>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/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0" borderId="1" xfId="0" applyBorder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0" xfId="0" applyFont="1"/>
    <xf numFmtId="49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/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4" fontId="6" fillId="0" borderId="1" xfId="0" applyNumberFormat="1" applyFont="1" applyBorder="1"/>
    <xf numFmtId="2" fontId="6" fillId="0" borderId="1" xfId="0" applyNumberFormat="1" applyFont="1" applyBorder="1"/>
    <xf numFmtId="0" fontId="2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4"/>
  <sheetViews>
    <sheetView tabSelected="1" topLeftCell="A13" workbookViewId="0">
      <selection activeCell="C24" sqref="C24"/>
    </sheetView>
  </sheetViews>
  <sheetFormatPr defaultRowHeight="15"/>
  <cols>
    <col min="1" max="1" width="5.7109375" style="9" customWidth="1"/>
    <col min="2" max="2" width="49.140625" style="3" customWidth="1"/>
    <col min="3" max="3" width="15.7109375" style="1" customWidth="1"/>
    <col min="4" max="44" width="9.140625" style="1"/>
  </cols>
  <sheetData>
    <row r="1" spans="1:44">
      <c r="B1" s="59" t="s">
        <v>0</v>
      </c>
      <c r="C1" s="59" t="s">
        <v>125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44" ht="15" customHeight="1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44" ht="15.75" thickBot="1">
      <c r="B3" s="26" t="s">
        <v>124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44" s="8" customFormat="1" ht="25.5">
      <c r="A4" s="11" t="s">
        <v>3</v>
      </c>
      <c r="B4" s="12" t="s">
        <v>4</v>
      </c>
      <c r="C4" s="13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30.75" customHeight="1">
      <c r="A5" s="14">
        <v>1</v>
      </c>
      <c r="B5" s="69" t="s">
        <v>2</v>
      </c>
      <c r="C5" s="70"/>
    </row>
    <row r="6" spans="1:44">
      <c r="A6" s="15" t="s">
        <v>9</v>
      </c>
      <c r="B6" s="4" t="s">
        <v>6</v>
      </c>
      <c r="C6" s="16">
        <v>0</v>
      </c>
    </row>
    <row r="7" spans="1:44" ht="15.75" customHeight="1">
      <c r="A7" s="15" t="s">
        <v>10</v>
      </c>
      <c r="B7" s="4" t="s">
        <v>7</v>
      </c>
      <c r="C7" s="16">
        <v>0</v>
      </c>
    </row>
    <row r="8" spans="1:44">
      <c r="A8" s="15" t="s">
        <v>11</v>
      </c>
      <c r="B8" s="4" t="s">
        <v>8</v>
      </c>
      <c r="C8" s="16">
        <v>1114628.56</v>
      </c>
    </row>
    <row r="9" spans="1:44" ht="25.5">
      <c r="A9" s="15" t="s">
        <v>12</v>
      </c>
      <c r="B9" s="4" t="s">
        <v>13</v>
      </c>
      <c r="C9" s="16"/>
    </row>
    <row r="10" spans="1:44">
      <c r="A10" s="15"/>
      <c r="B10" s="10" t="s">
        <v>14</v>
      </c>
      <c r="C10" s="16">
        <f>SUM(C11:C13)</f>
        <v>6560285.0600000005</v>
      </c>
    </row>
    <row r="11" spans="1:44">
      <c r="A11" s="15"/>
      <c r="B11" s="10" t="s">
        <v>15</v>
      </c>
      <c r="C11" s="16">
        <v>5851596.5800000001</v>
      </c>
    </row>
    <row r="12" spans="1:44">
      <c r="A12" s="15"/>
      <c r="B12" s="10" t="s">
        <v>16</v>
      </c>
      <c r="C12" s="16">
        <v>32658.98</v>
      </c>
    </row>
    <row r="13" spans="1:44">
      <c r="A13" s="15"/>
      <c r="B13" s="10" t="s">
        <v>17</v>
      </c>
      <c r="C13" s="16">
        <v>676029.5</v>
      </c>
    </row>
    <row r="14" spans="1:44">
      <c r="A14" s="15" t="s">
        <v>18</v>
      </c>
      <c r="B14" s="4" t="s">
        <v>19</v>
      </c>
      <c r="C14" s="16"/>
    </row>
    <row r="15" spans="1:44">
      <c r="A15" s="15"/>
      <c r="B15" s="10" t="s">
        <v>14</v>
      </c>
      <c r="C15" s="16">
        <f>SUM(C16:C20)</f>
        <v>4630805.87</v>
      </c>
    </row>
    <row r="16" spans="1:44" ht="25.5">
      <c r="A16" s="15"/>
      <c r="B16" s="10" t="s">
        <v>20</v>
      </c>
      <c r="C16" s="16">
        <v>4571340.87</v>
      </c>
    </row>
    <row r="17" spans="1:3" ht="25.5">
      <c r="A17" s="15"/>
      <c r="B17" s="10" t="s">
        <v>21</v>
      </c>
      <c r="C17" s="16">
        <v>0</v>
      </c>
    </row>
    <row r="18" spans="1:3">
      <c r="A18" s="15"/>
      <c r="B18" s="10" t="s">
        <v>22</v>
      </c>
      <c r="C18" s="16">
        <v>0</v>
      </c>
    </row>
    <row r="19" spans="1:3" ht="25.5">
      <c r="A19" s="15"/>
      <c r="B19" s="10" t="s">
        <v>23</v>
      </c>
      <c r="C19" s="16">
        <v>37800</v>
      </c>
    </row>
    <row r="20" spans="1:3">
      <c r="A20" s="15"/>
      <c r="B20" s="10" t="s">
        <v>24</v>
      </c>
      <c r="C20" s="16">
        <v>21665</v>
      </c>
    </row>
    <row r="21" spans="1:3">
      <c r="A21" s="15" t="s">
        <v>25</v>
      </c>
      <c r="B21" s="4" t="s">
        <v>26</v>
      </c>
      <c r="C21" s="16">
        <v>4571340.87</v>
      </c>
    </row>
    <row r="22" spans="1:3">
      <c r="A22" s="15" t="s">
        <v>27</v>
      </c>
      <c r="B22" s="4" t="s">
        <v>28</v>
      </c>
      <c r="C22" s="16">
        <v>71847.5</v>
      </c>
    </row>
    <row r="23" spans="1:3">
      <c r="A23" s="15" t="s">
        <v>29</v>
      </c>
      <c r="B23" s="4" t="s">
        <v>31</v>
      </c>
      <c r="C23" s="16">
        <v>0</v>
      </c>
    </row>
    <row r="24" spans="1:3" ht="15.75" thickBot="1">
      <c r="A24" s="17" t="s">
        <v>30</v>
      </c>
      <c r="B24" s="18" t="s">
        <v>32</v>
      </c>
      <c r="C24" s="19">
        <v>531915.15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6"/>
  <sheetViews>
    <sheetView workbookViewId="0">
      <selection activeCell="C9" sqref="C9:C12"/>
    </sheetView>
  </sheetViews>
  <sheetFormatPr defaultRowHeight="15"/>
  <cols>
    <col min="1" max="1" width="4.7109375" style="9" customWidth="1"/>
    <col min="2" max="2" width="36.85546875" style="2" customWidth="1"/>
    <col min="3" max="3" width="60.140625" style="2" customWidth="1"/>
    <col min="4" max="4" width="26.28515625" style="2" customWidth="1"/>
    <col min="5" max="5" width="28" style="2" customWidth="1"/>
    <col min="6" max="6" width="24.42578125" style="2" customWidth="1"/>
    <col min="7" max="21" width="9.140625" style="2"/>
    <col min="22" max="25" width="9.140625" style="1"/>
  </cols>
  <sheetData>
    <row r="1" spans="1:25" ht="15.75" thickBot="1">
      <c r="A1" s="71" t="s">
        <v>47</v>
      </c>
      <c r="B1" s="71"/>
      <c r="C1" s="71"/>
      <c r="D1" s="71"/>
      <c r="E1" s="71"/>
    </row>
    <row r="2" spans="1:25" s="24" customFormat="1" ht="25.5">
      <c r="A2" s="11" t="s">
        <v>3</v>
      </c>
      <c r="B2" s="12" t="s">
        <v>33</v>
      </c>
      <c r="C2" s="12" t="s">
        <v>34</v>
      </c>
      <c r="D2" s="12"/>
      <c r="E2" s="27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  <c r="W2" s="23"/>
      <c r="X2" s="23"/>
      <c r="Y2" s="23"/>
    </row>
    <row r="3" spans="1:25" ht="38.25">
      <c r="A3" s="15" t="s">
        <v>36</v>
      </c>
      <c r="B3" s="65" t="s">
        <v>127</v>
      </c>
      <c r="C3" s="66">
        <v>76950</v>
      </c>
      <c r="D3" s="5"/>
      <c r="E3" s="28"/>
    </row>
    <row r="4" spans="1:25" ht="38.25">
      <c r="A4" s="15" t="s">
        <v>37</v>
      </c>
      <c r="B4" s="65" t="s">
        <v>128</v>
      </c>
      <c r="C4" s="67">
        <f>2.75*12*30325.3</f>
        <v>1000734.9</v>
      </c>
      <c r="D4" s="5"/>
      <c r="E4" s="28"/>
    </row>
    <row r="5" spans="1:25" ht="38.25">
      <c r="A5" s="15" t="s">
        <v>38</v>
      </c>
      <c r="B5" s="65" t="s">
        <v>129</v>
      </c>
      <c r="C5" s="66">
        <v>328800</v>
      </c>
      <c r="D5" s="5"/>
      <c r="E5" s="28"/>
    </row>
    <row r="6" spans="1:25" ht="102">
      <c r="A6" s="15" t="s">
        <v>39</v>
      </c>
      <c r="B6" s="65" t="s">
        <v>130</v>
      </c>
      <c r="C6" s="66">
        <v>769850</v>
      </c>
      <c r="D6" s="5"/>
      <c r="E6" s="28"/>
    </row>
    <row r="7" spans="1:25" ht="25.5">
      <c r="A7" s="15" t="s">
        <v>40</v>
      </c>
      <c r="B7" s="65" t="s">
        <v>131</v>
      </c>
      <c r="C7" s="67">
        <v>495870</v>
      </c>
      <c r="D7" s="5"/>
      <c r="E7" s="28"/>
    </row>
    <row r="8" spans="1:25">
      <c r="A8" s="15" t="s">
        <v>41</v>
      </c>
      <c r="B8" s="65" t="s">
        <v>132</v>
      </c>
      <c r="C8" s="66">
        <v>650389</v>
      </c>
      <c r="D8" s="5"/>
      <c r="E8" s="28"/>
    </row>
    <row r="9" spans="1:25" ht="25.5">
      <c r="A9" s="15" t="s">
        <v>42</v>
      </c>
      <c r="B9" s="65" t="s">
        <v>133</v>
      </c>
      <c r="C9" s="67">
        <f>1.14*30325.3*12</f>
        <v>414850.10399999993</v>
      </c>
      <c r="D9" s="5"/>
      <c r="E9" s="28"/>
    </row>
    <row r="10" spans="1:25" ht="63.75">
      <c r="A10" s="15" t="s">
        <v>43</v>
      </c>
      <c r="B10" s="68" t="s">
        <v>134</v>
      </c>
      <c r="C10" s="66">
        <v>890555</v>
      </c>
      <c r="D10" s="5"/>
      <c r="E10" s="28"/>
    </row>
    <row r="11" spans="1:25" ht="51">
      <c r="A11" s="15" t="s">
        <v>44</v>
      </c>
      <c r="B11" s="68" t="s">
        <v>135</v>
      </c>
      <c r="C11" s="66">
        <v>511122</v>
      </c>
      <c r="D11" s="5"/>
      <c r="E11" s="28"/>
    </row>
    <row r="12" spans="1:25">
      <c r="A12" s="15" t="s">
        <v>45</v>
      </c>
      <c r="B12" s="68" t="s">
        <v>136</v>
      </c>
      <c r="C12" s="66">
        <f>518745-72781</f>
        <v>445964</v>
      </c>
      <c r="D12" s="5"/>
      <c r="E12" s="28"/>
    </row>
    <row r="13" spans="1:25">
      <c r="A13" s="15" t="s">
        <v>46</v>
      </c>
      <c r="B13" s="38"/>
      <c r="C13" s="38"/>
      <c r="D13" s="38"/>
      <c r="E13" s="39"/>
    </row>
    <row r="14" spans="1:25">
      <c r="A14" s="15" t="s">
        <v>58</v>
      </c>
      <c r="B14" s="38"/>
      <c r="C14" s="38"/>
      <c r="D14" s="38"/>
      <c r="E14" s="39"/>
    </row>
    <row r="15" spans="1:25">
      <c r="A15" s="15" t="s">
        <v>59</v>
      </c>
      <c r="B15" s="38"/>
      <c r="C15" s="38"/>
      <c r="D15" s="38"/>
      <c r="E15" s="39"/>
    </row>
    <row r="16" spans="1:25">
      <c r="A16" s="15" t="s">
        <v>60</v>
      </c>
      <c r="B16" s="38"/>
      <c r="C16" s="38"/>
      <c r="D16" s="38"/>
      <c r="E16" s="39"/>
    </row>
    <row r="17" spans="1:6">
      <c r="A17" s="15" t="s">
        <v>61</v>
      </c>
      <c r="B17" s="38"/>
      <c r="C17" s="38"/>
      <c r="D17" s="38"/>
      <c r="E17" s="39"/>
    </row>
    <row r="18" spans="1:6">
      <c r="A18" s="15" t="s">
        <v>62</v>
      </c>
      <c r="B18" s="38"/>
      <c r="C18" s="38"/>
      <c r="D18" s="38"/>
      <c r="E18" s="39"/>
    </row>
    <row r="19" spans="1:6">
      <c r="A19" s="15" t="s">
        <v>63</v>
      </c>
      <c r="B19" s="38"/>
      <c r="C19" s="38"/>
      <c r="D19" s="38"/>
      <c r="E19" s="39"/>
    </row>
    <row r="20" spans="1:6" ht="15.75" thickBot="1">
      <c r="A20" s="15"/>
      <c r="B20" s="29"/>
      <c r="C20" s="29"/>
      <c r="D20" s="29"/>
      <c r="E20" s="30"/>
    </row>
    <row r="23" spans="1:6" ht="39" customHeight="1">
      <c r="A23" s="60"/>
      <c r="B23" s="72"/>
      <c r="C23" s="72"/>
      <c r="D23" s="72"/>
      <c r="E23" s="72"/>
      <c r="F23" s="61"/>
    </row>
    <row r="24" spans="1:6">
      <c r="A24" s="60"/>
      <c r="B24" s="61"/>
      <c r="C24" s="61"/>
      <c r="D24" s="61"/>
      <c r="E24" s="61"/>
      <c r="F24" s="61"/>
    </row>
    <row r="25" spans="1:6" ht="15.75">
      <c r="A25" s="62"/>
      <c r="B25" s="63"/>
      <c r="C25" s="63"/>
      <c r="D25" s="63"/>
      <c r="E25" s="63"/>
      <c r="F25" s="63"/>
    </row>
    <row r="26" spans="1:6" ht="26.25" customHeight="1">
      <c r="A26" s="74"/>
      <c r="B26" s="73"/>
      <c r="C26" s="64"/>
      <c r="D26" s="61"/>
      <c r="E26" s="61"/>
      <c r="F26" s="61"/>
    </row>
    <row r="27" spans="1:6">
      <c r="A27" s="74"/>
      <c r="B27" s="73"/>
      <c r="C27" s="64"/>
      <c r="D27" s="61"/>
      <c r="E27" s="61"/>
      <c r="F27" s="61"/>
    </row>
    <row r="28" spans="1:6">
      <c r="A28" s="74"/>
      <c r="B28" s="73"/>
      <c r="C28" s="64"/>
      <c r="D28" s="61"/>
      <c r="E28" s="61"/>
      <c r="F28" s="61"/>
    </row>
    <row r="29" spans="1:6">
      <c r="A29" s="74"/>
      <c r="B29" s="73"/>
      <c r="C29" s="64"/>
      <c r="D29" s="61"/>
      <c r="E29" s="61"/>
      <c r="F29" s="61"/>
    </row>
    <row r="30" spans="1:6">
      <c r="A30" s="74"/>
      <c r="B30" s="73"/>
      <c r="C30" s="64"/>
      <c r="D30" s="61"/>
      <c r="E30" s="61"/>
      <c r="F30" s="61"/>
    </row>
    <row r="31" spans="1:6">
      <c r="A31" s="74"/>
      <c r="B31" s="73"/>
      <c r="C31" s="64"/>
      <c r="D31" s="61"/>
      <c r="E31" s="61"/>
      <c r="F31" s="61"/>
    </row>
    <row r="32" spans="1:6">
      <c r="A32" s="74"/>
      <c r="B32" s="73"/>
      <c r="C32" s="64"/>
      <c r="D32" s="61"/>
      <c r="E32" s="61"/>
      <c r="F32" s="61"/>
    </row>
    <row r="33" spans="1:6">
      <c r="A33" s="74"/>
      <c r="B33" s="73"/>
      <c r="C33" s="64"/>
      <c r="D33" s="61"/>
      <c r="E33" s="61"/>
      <c r="F33" s="61"/>
    </row>
    <row r="34" spans="1:6">
      <c r="A34" s="74"/>
      <c r="B34" s="73"/>
      <c r="C34" s="64"/>
      <c r="D34" s="61"/>
      <c r="E34" s="61"/>
      <c r="F34" s="61"/>
    </row>
    <row r="35" spans="1:6">
      <c r="A35" s="74"/>
      <c r="B35" s="73"/>
      <c r="C35" s="64"/>
      <c r="D35" s="61"/>
      <c r="E35" s="61"/>
      <c r="F35" s="61"/>
    </row>
    <row r="36" spans="1:6">
      <c r="A36" s="74"/>
      <c r="B36" s="73"/>
      <c r="C36" s="64"/>
      <c r="D36" s="61"/>
      <c r="E36" s="61"/>
      <c r="F36" s="61"/>
    </row>
    <row r="37" spans="1:6">
      <c r="A37" s="74"/>
      <c r="B37" s="73"/>
      <c r="C37" s="64"/>
      <c r="D37" s="61"/>
      <c r="E37" s="61"/>
      <c r="F37" s="61"/>
    </row>
    <row r="38" spans="1:6">
      <c r="A38" s="74"/>
      <c r="B38" s="73"/>
      <c r="C38" s="64"/>
      <c r="D38" s="61"/>
      <c r="E38" s="61"/>
      <c r="F38" s="61"/>
    </row>
    <row r="39" spans="1:6">
      <c r="A39" s="60"/>
      <c r="B39" s="61"/>
      <c r="C39" s="61"/>
      <c r="D39" s="61"/>
      <c r="E39" s="61"/>
      <c r="F39" s="61"/>
    </row>
    <row r="40" spans="1:6">
      <c r="A40" s="60"/>
      <c r="B40" s="61"/>
      <c r="C40" s="61"/>
      <c r="D40" s="61"/>
      <c r="E40" s="61"/>
      <c r="F40" s="61"/>
    </row>
    <row r="41" spans="1:6">
      <c r="A41" s="60"/>
      <c r="B41" s="61"/>
      <c r="C41" s="61"/>
      <c r="D41" s="61"/>
      <c r="E41" s="61"/>
      <c r="F41" s="61"/>
    </row>
    <row r="42" spans="1:6">
      <c r="A42" s="60"/>
      <c r="B42" s="61"/>
      <c r="C42" s="61"/>
      <c r="D42" s="61"/>
      <c r="E42" s="61"/>
      <c r="F42" s="61"/>
    </row>
    <row r="43" spans="1:6">
      <c r="A43" s="60"/>
      <c r="B43" s="61"/>
      <c r="C43" s="61"/>
      <c r="D43" s="61"/>
      <c r="E43" s="61"/>
      <c r="F43" s="61"/>
    </row>
    <row r="44" spans="1:6">
      <c r="A44" s="60"/>
      <c r="B44" s="61"/>
      <c r="C44" s="61"/>
      <c r="D44" s="61"/>
      <c r="E44" s="61"/>
      <c r="F44" s="61"/>
    </row>
    <row r="45" spans="1:6">
      <c r="A45" s="60"/>
      <c r="B45" s="61"/>
      <c r="C45" s="61"/>
      <c r="D45" s="61"/>
      <c r="E45" s="61"/>
      <c r="F45" s="61"/>
    </row>
    <row r="46" spans="1:6">
      <c r="A46" s="60"/>
      <c r="B46" s="61"/>
      <c r="C46" s="61"/>
      <c r="D46" s="61"/>
      <c r="E46" s="61"/>
      <c r="F46" s="61"/>
    </row>
  </sheetData>
  <mergeCells count="4">
    <mergeCell ref="A1:E1"/>
    <mergeCell ref="B23:E23"/>
    <mergeCell ref="B26:B38"/>
    <mergeCell ref="A26:A38"/>
  </mergeCells>
  <pageMargins left="0.7" right="0.7" top="0.75" bottom="0.75" header="0.3" footer="0.3"/>
  <pageSetup paperSize="9" orientation="portrait" r:id="rId1"/>
  <ignoredErrors>
    <ignoredError sqref="A1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D7"/>
  <sheetViews>
    <sheetView workbookViewId="0">
      <selection activeCell="C7" sqref="C7"/>
    </sheetView>
  </sheetViews>
  <sheetFormatPr defaultRowHeight="15"/>
  <cols>
    <col min="1" max="1" width="5.140625" style="25" customWidth="1"/>
    <col min="2" max="2" width="35.5703125" style="25" customWidth="1"/>
    <col min="3" max="3" width="16" style="25" customWidth="1"/>
    <col min="4" max="9" width="9.140625" style="25"/>
    <col min="10" max="30" width="9.140625" style="1"/>
  </cols>
  <sheetData>
    <row r="1" spans="1:30" s="21" customFormat="1" ht="15.75" thickBot="1">
      <c r="A1" s="75" t="s">
        <v>48</v>
      </c>
      <c r="B1" s="75"/>
      <c r="C1" s="75"/>
      <c r="D1" s="31"/>
      <c r="E1" s="31"/>
      <c r="F1" s="31"/>
      <c r="G1" s="31"/>
      <c r="H1" s="31"/>
      <c r="I1" s="31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24" customFormat="1" ht="25.5">
      <c r="A2" s="11" t="s">
        <v>3</v>
      </c>
      <c r="B2" s="33" t="s">
        <v>4</v>
      </c>
      <c r="C2" s="34" t="s">
        <v>57</v>
      </c>
      <c r="D2" s="20"/>
      <c r="E2" s="20"/>
      <c r="F2" s="20"/>
      <c r="G2" s="20"/>
      <c r="H2" s="20"/>
      <c r="I2" s="20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>
      <c r="A3" s="15" t="s">
        <v>49</v>
      </c>
      <c r="B3" s="32" t="s">
        <v>53</v>
      </c>
      <c r="C3" s="35" t="s">
        <v>126</v>
      </c>
    </row>
    <row r="4" spans="1:30" ht="25.5">
      <c r="A4" s="15" t="s">
        <v>50</v>
      </c>
      <c r="B4" s="32" t="s">
        <v>54</v>
      </c>
      <c r="C4" s="35" t="s">
        <v>126</v>
      </c>
    </row>
    <row r="5" spans="1:30" ht="25.5">
      <c r="A5" s="15" t="s">
        <v>51</v>
      </c>
      <c r="B5" s="32" t="s">
        <v>55</v>
      </c>
      <c r="C5" s="35" t="s">
        <v>126</v>
      </c>
    </row>
    <row r="6" spans="1:30" ht="15.75" thickBot="1">
      <c r="A6" s="17" t="s">
        <v>52</v>
      </c>
      <c r="B6" s="36" t="s">
        <v>56</v>
      </c>
      <c r="C6" s="37" t="s">
        <v>126</v>
      </c>
    </row>
    <row r="7" spans="1:30">
      <c r="B7" s="26"/>
      <c r="C7" s="2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zoomScale="80" zoomScaleNormal="80" workbookViewId="0">
      <selection activeCell="K8" sqref="K8"/>
    </sheetView>
  </sheetViews>
  <sheetFormatPr defaultRowHeight="15"/>
  <cols>
    <col min="1" max="1" width="9.140625" style="41"/>
    <col min="2" max="2" width="36.5703125" style="41" bestFit="1" customWidth="1"/>
    <col min="3" max="3" width="21" style="41" bestFit="1" customWidth="1"/>
    <col min="4" max="4" width="17.85546875" style="41" customWidth="1"/>
    <col min="5" max="5" width="11.7109375" style="42" customWidth="1"/>
    <col min="6" max="6" width="13.7109375" style="41" customWidth="1"/>
    <col min="7" max="7" width="12.85546875" style="41" customWidth="1"/>
    <col min="8" max="8" width="13.28515625" style="41" customWidth="1"/>
    <col min="9" max="9" width="16" style="41" customWidth="1"/>
    <col min="10" max="10" width="16.85546875" style="41" customWidth="1"/>
    <col min="11" max="11" width="16.42578125" style="41" customWidth="1"/>
    <col min="12" max="12" width="15.5703125" style="41" customWidth="1"/>
    <col min="13" max="13" width="16.5703125" style="41" customWidth="1"/>
    <col min="14" max="16384" width="9.140625" style="41"/>
  </cols>
  <sheetData>
    <row r="1" spans="1:13">
      <c r="B1" s="47" t="s">
        <v>65</v>
      </c>
    </row>
    <row r="2" spans="1:13" s="44" customFormat="1" ht="114">
      <c r="A2" s="48" t="s">
        <v>3</v>
      </c>
      <c r="B2" s="43" t="s">
        <v>66</v>
      </c>
      <c r="C2" s="43" t="s">
        <v>67</v>
      </c>
      <c r="D2" s="43" t="s">
        <v>35</v>
      </c>
      <c r="E2" s="43" t="s">
        <v>64</v>
      </c>
      <c r="F2" s="43" t="s">
        <v>68</v>
      </c>
      <c r="G2" s="43" t="s">
        <v>69</v>
      </c>
      <c r="H2" s="43" t="s">
        <v>75</v>
      </c>
      <c r="I2" s="43" t="s">
        <v>70</v>
      </c>
      <c r="J2" s="43" t="s">
        <v>71</v>
      </c>
      <c r="K2" s="43" t="s">
        <v>72</v>
      </c>
      <c r="L2" s="43" t="s">
        <v>73</v>
      </c>
      <c r="M2" s="43" t="s">
        <v>74</v>
      </c>
    </row>
    <row r="3" spans="1:13" ht="18.75">
      <c r="A3" s="15" t="s">
        <v>84</v>
      </c>
      <c r="B3" s="54" t="s">
        <v>76</v>
      </c>
      <c r="C3" s="57">
        <v>42370</v>
      </c>
      <c r="D3" s="57">
        <v>42736</v>
      </c>
      <c r="E3" s="46" t="s">
        <v>122</v>
      </c>
      <c r="F3" s="45">
        <v>26772.77</v>
      </c>
      <c r="G3" s="58">
        <f>F3*17.42</f>
        <v>466381.65340000007</v>
      </c>
      <c r="H3" s="45">
        <v>407192.27</v>
      </c>
      <c r="I3" s="58">
        <f>G3-H3</f>
        <v>59189.38340000005</v>
      </c>
      <c r="J3" s="58">
        <v>466381.65</v>
      </c>
      <c r="K3" s="58">
        <v>466381.65</v>
      </c>
      <c r="L3" s="45">
        <v>0</v>
      </c>
      <c r="M3" s="45">
        <v>0</v>
      </c>
    </row>
    <row r="4" spans="1:13" ht="56.25">
      <c r="A4" s="15" t="s">
        <v>85</v>
      </c>
      <c r="B4" s="54" t="s">
        <v>77</v>
      </c>
      <c r="C4" s="57"/>
      <c r="D4" s="45"/>
      <c r="E4" s="46"/>
      <c r="F4" s="45"/>
      <c r="G4" s="58"/>
      <c r="H4" s="45"/>
      <c r="I4" s="45"/>
      <c r="J4" s="45"/>
      <c r="K4" s="45"/>
      <c r="L4" s="45"/>
      <c r="M4" s="45"/>
    </row>
    <row r="5" spans="1:13" ht="37.5">
      <c r="A5" s="15" t="s">
        <v>86</v>
      </c>
      <c r="B5" s="54" t="s">
        <v>79</v>
      </c>
      <c r="C5" s="45"/>
      <c r="D5" s="45"/>
      <c r="E5" s="46"/>
      <c r="F5" s="45"/>
      <c r="G5" s="58"/>
      <c r="H5" s="45"/>
      <c r="I5" s="45"/>
      <c r="J5" s="45"/>
      <c r="K5" s="45"/>
      <c r="L5" s="45"/>
      <c r="M5" s="45"/>
    </row>
    <row r="6" spans="1:13" ht="18.75">
      <c r="A6" s="15" t="s">
        <v>87</v>
      </c>
      <c r="B6" s="54" t="s">
        <v>78</v>
      </c>
      <c r="C6" s="45"/>
      <c r="D6" s="45"/>
      <c r="E6" s="46"/>
      <c r="F6" s="45"/>
      <c r="G6" s="58"/>
      <c r="H6" s="45"/>
      <c r="I6" s="45"/>
      <c r="J6" s="45"/>
      <c r="K6" s="45"/>
      <c r="L6" s="45"/>
      <c r="M6" s="45"/>
    </row>
    <row r="7" spans="1:13" ht="18.75">
      <c r="A7" s="15" t="s">
        <v>88</v>
      </c>
      <c r="B7" s="54" t="s">
        <v>80</v>
      </c>
      <c r="C7" s="57">
        <v>42370</v>
      </c>
      <c r="D7" s="57">
        <v>42736</v>
      </c>
      <c r="E7" s="46" t="s">
        <v>122</v>
      </c>
      <c r="F7" s="45">
        <v>26772.77</v>
      </c>
      <c r="G7" s="58">
        <f>F7*24.94</f>
        <v>667712.88380000007</v>
      </c>
      <c r="H7" s="45">
        <v>442692.8</v>
      </c>
      <c r="I7" s="58">
        <f>G7-H7</f>
        <v>225020.08380000008</v>
      </c>
      <c r="J7" s="58">
        <v>667712.88</v>
      </c>
      <c r="K7" s="58">
        <v>667712.88</v>
      </c>
      <c r="L7" s="45">
        <v>0</v>
      </c>
      <c r="M7" s="45">
        <v>0</v>
      </c>
    </row>
    <row r="8" spans="1:13" ht="18.75">
      <c r="A8" s="15" t="s">
        <v>89</v>
      </c>
      <c r="B8" s="54" t="s">
        <v>81</v>
      </c>
      <c r="C8" s="57">
        <v>42370</v>
      </c>
      <c r="D8" s="57">
        <v>42736</v>
      </c>
      <c r="E8" s="46" t="s">
        <v>123</v>
      </c>
      <c r="F8" s="58">
        <f>G8/1.82</f>
        <v>227924.72527472526</v>
      </c>
      <c r="G8" s="45">
        <v>414823</v>
      </c>
      <c r="H8" s="45">
        <v>0</v>
      </c>
      <c r="I8" s="45">
        <v>0</v>
      </c>
      <c r="J8" s="45">
        <v>414823</v>
      </c>
      <c r="K8" s="45">
        <v>414823</v>
      </c>
      <c r="L8" s="45">
        <v>0</v>
      </c>
      <c r="M8" s="45"/>
    </row>
    <row r="9" spans="1:13" ht="18.75">
      <c r="A9" s="15" t="s">
        <v>90</v>
      </c>
      <c r="B9" s="55" t="s">
        <v>82</v>
      </c>
      <c r="C9" s="45"/>
      <c r="D9" s="45"/>
      <c r="E9" s="46"/>
      <c r="F9" s="45"/>
      <c r="G9" s="45"/>
      <c r="H9" s="45"/>
      <c r="I9" s="45"/>
      <c r="J9" s="45"/>
      <c r="K9" s="45"/>
      <c r="L9" s="45"/>
      <c r="M9" s="45"/>
    </row>
    <row r="10" spans="1:13" ht="18.75">
      <c r="A10" s="15" t="s">
        <v>91</v>
      </c>
      <c r="B10" s="56" t="s">
        <v>83</v>
      </c>
      <c r="C10" s="45"/>
      <c r="D10" s="45"/>
      <c r="E10" s="46"/>
      <c r="F10" s="45"/>
      <c r="G10" s="45"/>
      <c r="H10" s="45"/>
      <c r="I10" s="45"/>
      <c r="J10" s="45"/>
      <c r="K10" s="45"/>
      <c r="L10" s="45"/>
      <c r="M10" s="45"/>
    </row>
    <row r="11" spans="1:13">
      <c r="A11" s="49"/>
      <c r="B11" s="45"/>
      <c r="C11" s="45"/>
      <c r="D11" s="45"/>
      <c r="E11" s="46"/>
      <c r="F11" s="45"/>
      <c r="G11" s="45"/>
      <c r="H11" s="45"/>
      <c r="I11" s="45"/>
      <c r="J11" s="45"/>
      <c r="K11" s="45"/>
      <c r="L11" s="45"/>
      <c r="M11" s="45"/>
    </row>
    <row r="12" spans="1:13">
      <c r="A12" s="49"/>
      <c r="B12" s="45"/>
      <c r="C12" s="45"/>
      <c r="D12" s="45"/>
      <c r="E12" s="46"/>
      <c r="F12" s="45"/>
      <c r="G12" s="45"/>
      <c r="H12" s="45"/>
      <c r="I12" s="45"/>
      <c r="J12" s="45"/>
      <c r="K12" s="45"/>
      <c r="L12" s="45"/>
      <c r="M12" s="45"/>
    </row>
    <row r="13" spans="1:13">
      <c r="A13" s="49"/>
      <c r="B13" s="45"/>
      <c r="C13" s="45"/>
      <c r="D13" s="45"/>
      <c r="E13" s="46"/>
      <c r="F13" s="45"/>
      <c r="G13" s="45"/>
      <c r="H13" s="45"/>
      <c r="I13" s="45"/>
      <c r="J13" s="45"/>
      <c r="K13" s="45"/>
      <c r="L13" s="45"/>
      <c r="M13" s="45"/>
    </row>
    <row r="14" spans="1:13">
      <c r="A14" s="49"/>
      <c r="B14" s="45"/>
      <c r="C14" s="45"/>
      <c r="D14" s="45"/>
      <c r="E14" s="46"/>
      <c r="F14" s="45"/>
      <c r="G14" s="45"/>
      <c r="H14" s="45"/>
      <c r="I14" s="45"/>
      <c r="J14" s="45"/>
      <c r="K14" s="45"/>
      <c r="L14" s="45"/>
      <c r="M14" s="45"/>
    </row>
    <row r="15" spans="1:13">
      <c r="A15" s="49"/>
      <c r="B15" s="45"/>
      <c r="C15" s="45"/>
      <c r="D15" s="45"/>
      <c r="E15" s="46"/>
      <c r="F15" s="45"/>
      <c r="G15" s="45"/>
      <c r="H15" s="45"/>
      <c r="I15" s="45"/>
      <c r="J15" s="45"/>
      <c r="K15" s="45"/>
      <c r="L15" s="45"/>
      <c r="M15" s="45"/>
    </row>
    <row r="16" spans="1:13">
      <c r="A16" s="49"/>
      <c r="B16" s="45"/>
      <c r="C16" s="45"/>
      <c r="D16" s="45"/>
      <c r="E16" s="46"/>
      <c r="F16" s="45"/>
      <c r="G16" s="45"/>
      <c r="H16" s="45"/>
      <c r="I16" s="45"/>
      <c r="J16" s="45"/>
      <c r="K16" s="45"/>
      <c r="L16" s="45"/>
      <c r="M16" s="45"/>
    </row>
    <row r="17" spans="1:13">
      <c r="A17" s="49"/>
      <c r="B17" s="45"/>
      <c r="C17" s="45"/>
      <c r="D17" s="45"/>
      <c r="E17" s="46"/>
      <c r="F17" s="45"/>
      <c r="G17" s="45"/>
      <c r="H17" s="45"/>
      <c r="I17" s="45"/>
      <c r="J17" s="45"/>
      <c r="K17" s="45"/>
      <c r="L17" s="45"/>
      <c r="M17" s="45"/>
    </row>
    <row r="18" spans="1:13">
      <c r="A18" s="49"/>
      <c r="B18" s="45"/>
      <c r="C18" s="45"/>
      <c r="D18" s="45"/>
      <c r="E18" s="46"/>
      <c r="F18" s="45"/>
      <c r="G18" s="45"/>
      <c r="H18" s="45"/>
      <c r="I18" s="45"/>
      <c r="J18" s="45"/>
      <c r="K18" s="45"/>
      <c r="L18" s="45"/>
      <c r="M18" s="4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"/>
  <sheetViews>
    <sheetView view="pageBreakPreview" zoomScale="60" workbookViewId="0">
      <selection activeCell="C15" sqref="C15"/>
    </sheetView>
  </sheetViews>
  <sheetFormatPr defaultRowHeight="15"/>
  <cols>
    <col min="2" max="2" width="94.28515625" bestFit="1" customWidth="1"/>
    <col min="3" max="3" width="22.28515625" customWidth="1"/>
  </cols>
  <sheetData>
    <row r="1" spans="1:3">
      <c r="B1" s="47" t="s">
        <v>92</v>
      </c>
    </row>
    <row r="2" spans="1:3">
      <c r="B2" s="47"/>
    </row>
    <row r="3" spans="1:3" ht="15.75">
      <c r="A3" s="50" t="s">
        <v>3</v>
      </c>
      <c r="B3" s="51" t="s">
        <v>93</v>
      </c>
      <c r="C3" s="40"/>
    </row>
    <row r="4" spans="1:3" ht="15.75">
      <c r="A4" s="52" t="s">
        <v>105</v>
      </c>
      <c r="B4" s="53" t="s">
        <v>99</v>
      </c>
      <c r="C4" s="40">
        <v>0</v>
      </c>
    </row>
    <row r="5" spans="1:3" ht="15.75">
      <c r="A5" s="52" t="s">
        <v>106</v>
      </c>
      <c r="B5" s="53" t="s">
        <v>100</v>
      </c>
      <c r="C5" s="40">
        <v>0</v>
      </c>
    </row>
    <row r="6" spans="1:3" ht="15.75">
      <c r="A6" s="52" t="s">
        <v>107</v>
      </c>
      <c r="B6" s="53" t="s">
        <v>101</v>
      </c>
      <c r="C6" s="40">
        <v>1114628.56</v>
      </c>
    </row>
    <row r="7" spans="1:3" ht="15.75">
      <c r="A7" s="52" t="s">
        <v>108</v>
      </c>
      <c r="B7" s="53" t="s">
        <v>102</v>
      </c>
      <c r="C7" s="40">
        <v>71847.5</v>
      </c>
    </row>
    <row r="8" spans="1:3" ht="15.75">
      <c r="A8" s="52" t="s">
        <v>109</v>
      </c>
      <c r="B8" s="53" t="s">
        <v>103</v>
      </c>
      <c r="C8" s="40">
        <v>0</v>
      </c>
    </row>
    <row r="9" spans="1:3" ht="15.75">
      <c r="A9" s="52" t="s">
        <v>110</v>
      </c>
      <c r="B9" s="53" t="s">
        <v>104</v>
      </c>
      <c r="C9" s="40">
        <v>824135.11</v>
      </c>
    </row>
    <row r="10" spans="1:3" ht="15.75">
      <c r="A10" s="52"/>
      <c r="B10" s="51" t="s">
        <v>94</v>
      </c>
      <c r="C10" s="40"/>
    </row>
    <row r="11" spans="1:3" ht="15.75">
      <c r="A11" s="52" t="s">
        <v>111</v>
      </c>
      <c r="B11" s="53" t="s">
        <v>96</v>
      </c>
      <c r="C11" s="40">
        <v>0</v>
      </c>
    </row>
    <row r="12" spans="1:3" ht="15.75">
      <c r="A12" s="52" t="s">
        <v>112</v>
      </c>
      <c r="B12" s="53" t="s">
        <v>97</v>
      </c>
      <c r="C12" s="40">
        <v>0</v>
      </c>
    </row>
    <row r="13" spans="1:3" ht="15.75">
      <c r="A13" s="52" t="s">
        <v>113</v>
      </c>
      <c r="B13" s="53" t="s">
        <v>95</v>
      </c>
      <c r="C13" s="40">
        <v>0</v>
      </c>
    </row>
    <row r="14" spans="1:3" ht="15.75">
      <c r="A14" s="52" t="s">
        <v>114</v>
      </c>
      <c r="B14" s="53" t="s">
        <v>98</v>
      </c>
      <c r="C14" s="40">
        <v>0</v>
      </c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3" sqref="C3"/>
    </sheetView>
  </sheetViews>
  <sheetFormatPr defaultRowHeight="15"/>
  <cols>
    <col min="1" max="1" width="5.85546875" bestFit="1" customWidth="1"/>
    <col min="2" max="2" width="24.28515625" customWidth="1"/>
    <col min="3" max="3" width="36.5703125" customWidth="1"/>
  </cols>
  <sheetData>
    <row r="1" spans="1:3" ht="15.75" thickBot="1">
      <c r="A1" s="75" t="s">
        <v>118</v>
      </c>
      <c r="B1" s="75"/>
      <c r="C1" s="75"/>
    </row>
    <row r="2" spans="1:3">
      <c r="A2" s="11" t="s">
        <v>3</v>
      </c>
      <c r="B2" s="33" t="s">
        <v>4</v>
      </c>
      <c r="C2" s="34" t="s">
        <v>57</v>
      </c>
    </row>
    <row r="3" spans="1:3" ht="25.5">
      <c r="A3" s="15" t="s">
        <v>115</v>
      </c>
      <c r="B3" s="32" t="s">
        <v>119</v>
      </c>
      <c r="C3" s="35" t="s">
        <v>126</v>
      </c>
    </row>
    <row r="4" spans="1:3" ht="25.5">
      <c r="A4" s="15" t="s">
        <v>116</v>
      </c>
      <c r="B4" s="32" t="s">
        <v>120</v>
      </c>
      <c r="C4" s="35" t="s">
        <v>126</v>
      </c>
    </row>
    <row r="5" spans="1:3" ht="51">
      <c r="A5" s="15" t="s">
        <v>117</v>
      </c>
      <c r="B5" s="32" t="s">
        <v>121</v>
      </c>
      <c r="C5" s="35" t="s">
        <v>126</v>
      </c>
    </row>
    <row r="6" spans="1:3" ht="15.75" thickBot="1">
      <c r="A6" s="15"/>
      <c r="B6" s="36"/>
      <c r="C6" s="3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1.Общ.инф.по сод.и тек.рем.</vt:lpstr>
      <vt:lpstr>2. Выполнемые работы (услуги)</vt:lpstr>
      <vt:lpstr>3. Претензии по кач.работ</vt:lpstr>
      <vt:lpstr>4.Объемы по коммунальным услуга</vt:lpstr>
      <vt:lpstr>5. Коммунальные услуги</vt:lpstr>
      <vt:lpstr>6. Претензионно-исковая работа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рррр55</cp:lastModifiedBy>
  <cp:lastPrinted>2017-03-27T04:33:35Z</cp:lastPrinted>
  <dcterms:created xsi:type="dcterms:W3CDTF">2017-02-06T12:52:57Z</dcterms:created>
  <dcterms:modified xsi:type="dcterms:W3CDTF">2017-04-13T11:09:44Z</dcterms:modified>
</cp:coreProperties>
</file>