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11" i="2"/>
  <c r="C9"/>
  <c r="C4"/>
  <c r="C15" i="1" l="1"/>
  <c r="C10"/>
  <c r="I4" i="4"/>
  <c r="I5"/>
  <c r="I6"/>
  <c r="I7"/>
  <c r="I3"/>
  <c r="F8"/>
</calcChain>
</file>

<file path=xl/sharedStrings.xml><?xml version="1.0" encoding="utf-8"?>
<sst xmlns="http://schemas.openxmlformats.org/spreadsheetml/2006/main" count="163" uniqueCount="142">
  <si>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</si>
  <si>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</si>
  <si>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</si>
  <si>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</si>
  <si>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</si>
  <si>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</si>
  <si>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</si>
  <si>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</si>
  <si>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</si>
  <si>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</si>
  <si>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</si>
  <si>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</si>
  <si>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</si>
  <si>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</si>
  <si>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</si>
  <si>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</si>
  <si>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</si>
  <si>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</si>
  <si>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</si>
  <si>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</si>
  <si>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</si>
  <si>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</si>
  <si>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</si>
  <si>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</si>
  <si>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</si>
  <si>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</si>
  <si>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</si>
  <si>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</si>
  <si>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</si>
  <si>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</si>
  <si>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</si>
  <si>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</si>
  <si>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</si>
  <si>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</si>
  <si>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</si>
  <si>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</si>
  <si>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</si>
  <si>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</si>
  <si>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</si>
  <si>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</si>
  <si>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</si>
  <si>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</si>
  <si>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</si>
  <si>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</si>
  <si>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</si>
  <si>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</si>
  <si>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</si>
  <si>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</si>
  <si>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</si>
  <si>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</si>
  <si>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</si>
  <si>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</si>
  <si>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</si>
  <si>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</si>
  <si>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</si>
  <si>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</si>
  <si>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</si>
  <si>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</si>
  <si>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</si>
  <si>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</si>
  <si>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</si>
  <si>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</si>
  <si>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</si>
  <si>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</si>
  <si>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</si>
  <si>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</si>
  <si>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</si>
  <si>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</si>
  <si>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</si>
  <si>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</si>
  <si>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</si>
  <si>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</si>
  <si>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</si>
  <si>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</si>
  <si>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</si>
  <si>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</si>
  <si>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</si>
  <si>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</si>
  <si>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</si>
  <si>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</si>
  <si>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</si>
  <si>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</si>
  <si>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</si>
  <si>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</si>
  <si>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</si>
  <si>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</si>
  <si>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</si>
  <si>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</si>
  <si>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</si>
  <si>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</si>
  <si>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</si>
  <si>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</si>
  <si>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</si>
  <si>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</si>
  <si>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</si>
  <si>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</si>
  <si>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</si>
  <si>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</si>
  <si>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</si>
  <si>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</si>
  <si>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</si>
  <si>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</si>
  <si>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</si>
  <si>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</si>
  <si>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</si>
  <si>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</si>
  <si>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</si>
  <si>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</si>
  <si>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</si>
  <si>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</si>
  <si>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</si>
  <si>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</si>
  <si>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</si>
  <si>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</si>
  <si>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</si>
  <si>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</si>
  <si>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</si>
  <si>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</si>
  <si>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</si>
  <si>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</si>
  <si>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</si>
  <si>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</si>
  <si>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01.012017</t>
  </si>
  <si>
    <t xml:space="preserve">куб. м </t>
  </si>
  <si>
    <t>квт/ч</t>
  </si>
  <si>
    <t>ООО "УК ЖФ "Романтика" за 2016 год</t>
  </si>
  <si>
    <t>Гагаина 21/8</t>
  </si>
  <si>
    <t>0</t>
  </si>
  <si>
    <t>37</t>
  </si>
  <si>
    <t>8</t>
  </si>
  <si>
    <t>315680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</si>
  <si>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</si>
  <si>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</si>
  <si>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</si>
  <si>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r>
      <t xml:space="preserve"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</t>
    </r>
    <r>
      <rPr>
        <b/>
        <u/>
        <sz val="10"/>
        <color theme="1"/>
        <rFont val="Times New Roman"/>
        <family val="1"/>
        <charset val="204"/>
      </rPr>
      <t>в холодный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</si>
  <si>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r>
      <t xml:space="preserve">5. Работы по содержанию придомовой территории в </t>
    </r>
    <r>
      <rPr>
        <b/>
        <u/>
        <sz val="10"/>
        <color theme="1"/>
        <rFont val="Times New Roman"/>
        <family val="1"/>
        <charset val="204"/>
      </rPr>
      <t>теплый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</si>
  <si>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</si>
  <si>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</si>
  <si>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</si>
  <si>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</si>
  <si>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</si>
  <si>
    <t>11. ТО котельной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</si>
</sst>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4" fontId="6" fillId="0" borderId="1" xfId="0" applyNumberFormat="1" applyFont="1" applyBorder="1"/>
    <xf numFmtId="1" fontId="6" fillId="0" borderId="1" xfId="0" applyNumberFormat="1" applyFont="1" applyBorder="1"/>
    <xf numFmtId="0" fontId="0" fillId="0" borderId="6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10" workbookViewId="0">
      <selection activeCell="C24" sqref="C24"/>
    </sheetView>
  </sheetViews>
  <sheetFormatPr defaultRowHeight="15"/>
  <cols>
    <col min="1" max="1" width="5.7109375" style="9" customWidth="1"/>
    <col min="2" max="2" width="49.140625" style="3" customWidth="1"/>
    <col min="3" max="3" width="15.7109375" style="1" customWidth="1"/>
    <col min="4" max="44" width="9.140625" style="1"/>
  </cols>
  <sheetData>
    <row r="1" spans="1:44">
      <c r="B1" s="60" t="s">
        <v>0</v>
      </c>
      <c r="C1" s="60" t="s">
        <v>126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 ht="15.75" thickBot="1">
      <c r="B3" s="26" t="s">
        <v>125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4" s="8" customFormat="1" ht="25.5">
      <c r="A4" s="11" t="s">
        <v>3</v>
      </c>
      <c r="B4" s="12" t="s">
        <v>4</v>
      </c>
      <c r="C4" s="1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4">
        <v>1</v>
      </c>
      <c r="B5" s="70" t="s">
        <v>2</v>
      </c>
      <c r="C5" s="71"/>
    </row>
    <row r="6" spans="1:44">
      <c r="A6" s="15" t="s">
        <v>9</v>
      </c>
      <c r="B6" s="4" t="s">
        <v>6</v>
      </c>
      <c r="C6" s="16">
        <v>1178.0899999999999</v>
      </c>
    </row>
    <row r="7" spans="1:44" ht="15.75" customHeight="1">
      <c r="A7" s="15" t="s">
        <v>10</v>
      </c>
      <c r="B7" s="4" t="s">
        <v>7</v>
      </c>
      <c r="C7" s="16">
        <v>0</v>
      </c>
    </row>
    <row r="8" spans="1:44">
      <c r="A8" s="15" t="s">
        <v>11</v>
      </c>
      <c r="B8" s="4" t="s">
        <v>8</v>
      </c>
      <c r="C8" s="16">
        <v>1290302.5</v>
      </c>
    </row>
    <row r="9" spans="1:44" ht="25.5">
      <c r="A9" s="15" t="s">
        <v>12</v>
      </c>
      <c r="B9" s="4" t="s">
        <v>13</v>
      </c>
      <c r="C9" s="16"/>
    </row>
    <row r="10" spans="1:44">
      <c r="A10" s="15"/>
      <c r="B10" s="10" t="s">
        <v>14</v>
      </c>
      <c r="C10" s="16">
        <f>SUM(C11:C13)</f>
        <v>4116119.3499999996</v>
      </c>
    </row>
    <row r="11" spans="1:44">
      <c r="A11" s="15"/>
      <c r="B11" s="10" t="s">
        <v>15</v>
      </c>
      <c r="C11" s="16">
        <v>3507271.71</v>
      </c>
    </row>
    <row r="12" spans="1:44">
      <c r="A12" s="15"/>
      <c r="B12" s="10" t="s">
        <v>16</v>
      </c>
      <c r="C12" s="16">
        <v>181030.8</v>
      </c>
    </row>
    <row r="13" spans="1:44">
      <c r="A13" s="15"/>
      <c r="B13" s="10" t="s">
        <v>17</v>
      </c>
      <c r="C13" s="16">
        <v>427816.84</v>
      </c>
    </row>
    <row r="14" spans="1:44">
      <c r="A14" s="15" t="s">
        <v>18</v>
      </c>
      <c r="B14" s="4" t="s">
        <v>19</v>
      </c>
      <c r="C14" s="16"/>
    </row>
    <row r="15" spans="1:44">
      <c r="A15" s="15"/>
      <c r="B15" s="10" t="s">
        <v>14</v>
      </c>
      <c r="C15" s="16">
        <f>SUM(C16:C20)</f>
        <v>3075467.56</v>
      </c>
    </row>
    <row r="16" spans="1:44" ht="25.5">
      <c r="A16" s="15"/>
      <c r="B16" s="10" t="s">
        <v>20</v>
      </c>
      <c r="C16" s="16">
        <v>3033987.95</v>
      </c>
    </row>
    <row r="17" spans="1:3" ht="25.5">
      <c r="A17" s="15"/>
      <c r="B17" s="10" t="s">
        <v>21</v>
      </c>
      <c r="C17" s="16">
        <v>0</v>
      </c>
    </row>
    <row r="18" spans="1:3">
      <c r="A18" s="15"/>
      <c r="B18" s="10" t="s">
        <v>22</v>
      </c>
      <c r="C18" s="16">
        <v>0</v>
      </c>
    </row>
    <row r="19" spans="1:3" ht="25.5">
      <c r="A19" s="15"/>
      <c r="B19" s="10" t="s">
        <v>23</v>
      </c>
      <c r="C19" s="16">
        <v>36000</v>
      </c>
    </row>
    <row r="20" spans="1:3">
      <c r="A20" s="15"/>
      <c r="B20" s="10" t="s">
        <v>24</v>
      </c>
      <c r="C20" s="16">
        <v>5479.61</v>
      </c>
    </row>
    <row r="21" spans="1:3">
      <c r="A21" s="15" t="s">
        <v>25</v>
      </c>
      <c r="B21" s="4" t="s">
        <v>26</v>
      </c>
      <c r="C21" s="16">
        <v>3033987.95</v>
      </c>
    </row>
    <row r="22" spans="1:3">
      <c r="A22" s="15" t="s">
        <v>27</v>
      </c>
      <c r="B22" s="4" t="s">
        <v>28</v>
      </c>
      <c r="C22" s="16">
        <v>47415.01</v>
      </c>
    </row>
    <row r="23" spans="1:3">
      <c r="A23" s="15" t="s">
        <v>29</v>
      </c>
      <c r="B23" s="4" t="s">
        <v>31</v>
      </c>
      <c r="C23" s="16">
        <v>0</v>
      </c>
    </row>
    <row r="24" spans="1:3" ht="15.75" thickBot="1">
      <c r="A24" s="17" t="s">
        <v>30</v>
      </c>
      <c r="B24" s="18" t="s">
        <v>32</v>
      </c>
      <c r="C24" s="19">
        <v>367739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workbookViewId="0">
      <selection activeCell="F3" sqref="F3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2" customWidth="1"/>
    <col min="7" max="21" width="9.140625" style="2"/>
    <col min="22" max="25" width="9.140625" style="1"/>
  </cols>
  <sheetData>
    <row r="1" spans="1:25" ht="15.75" thickBot="1">
      <c r="A1" s="72" t="s">
        <v>47</v>
      </c>
      <c r="B1" s="72"/>
      <c r="C1" s="72"/>
      <c r="D1" s="72"/>
      <c r="E1" s="72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8.25">
      <c r="A3" s="15" t="s">
        <v>36</v>
      </c>
      <c r="B3" s="61" t="s">
        <v>131</v>
      </c>
      <c r="C3" s="62">
        <v>71000</v>
      </c>
      <c r="D3" s="5"/>
      <c r="E3" s="28"/>
    </row>
    <row r="4" spans="1:25" ht="38.25">
      <c r="A4" s="15" t="s">
        <v>37</v>
      </c>
      <c r="B4" s="61" t="s">
        <v>132</v>
      </c>
      <c r="C4" s="63">
        <f>17893.6*3.3*12</f>
        <v>708586.55999999982</v>
      </c>
      <c r="D4" s="5"/>
      <c r="E4" s="28"/>
    </row>
    <row r="5" spans="1:25" ht="38.25">
      <c r="A5" s="15" t="s">
        <v>38</v>
      </c>
      <c r="B5" s="61" t="s">
        <v>133</v>
      </c>
      <c r="C5" s="62">
        <v>52800</v>
      </c>
      <c r="D5" s="5"/>
      <c r="E5" s="28"/>
    </row>
    <row r="6" spans="1:25" ht="102">
      <c r="A6" s="15" t="s">
        <v>39</v>
      </c>
      <c r="B6" s="61" t="s">
        <v>134</v>
      </c>
      <c r="C6" s="62">
        <v>271423.59999999998</v>
      </c>
      <c r="D6" s="5"/>
      <c r="E6" s="28"/>
    </row>
    <row r="7" spans="1:25" ht="25.5">
      <c r="A7" s="15" t="s">
        <v>40</v>
      </c>
      <c r="B7" s="61" t="s">
        <v>135</v>
      </c>
      <c r="C7" s="63">
        <v>220147</v>
      </c>
      <c r="D7" s="5"/>
      <c r="E7" s="28"/>
    </row>
    <row r="8" spans="1:25">
      <c r="A8" s="15" t="s">
        <v>41</v>
      </c>
      <c r="B8" s="61" t="s">
        <v>136</v>
      </c>
      <c r="C8" s="62">
        <v>68745</v>
      </c>
      <c r="D8" s="5"/>
      <c r="E8" s="28"/>
    </row>
    <row r="9" spans="1:25" ht="25.5">
      <c r="A9" s="15" t="s">
        <v>42</v>
      </c>
      <c r="B9" s="61" t="s">
        <v>137</v>
      </c>
      <c r="C9" s="63">
        <f>0.95*17893.6*12</f>
        <v>203987.03999999998</v>
      </c>
      <c r="D9" s="5"/>
      <c r="E9" s="28"/>
    </row>
    <row r="10" spans="1:25" ht="63.75">
      <c r="A10" s="15" t="s">
        <v>43</v>
      </c>
      <c r="B10" s="64" t="s">
        <v>138</v>
      </c>
      <c r="C10" s="62">
        <v>69874</v>
      </c>
      <c r="D10" s="5"/>
      <c r="E10" s="28"/>
    </row>
    <row r="11" spans="1:25" ht="51">
      <c r="A11" s="15" t="s">
        <v>44</v>
      </c>
      <c r="B11" s="64" t="s">
        <v>139</v>
      </c>
      <c r="C11" s="62">
        <f>254682</f>
        <v>254682</v>
      </c>
      <c r="D11" s="5"/>
      <c r="E11" s="28"/>
    </row>
    <row r="12" spans="1:25">
      <c r="A12" s="15" t="s">
        <v>45</v>
      </c>
      <c r="B12" s="64" t="s">
        <v>140</v>
      </c>
      <c r="C12" s="62">
        <v>98765</v>
      </c>
      <c r="D12" s="5"/>
      <c r="E12" s="28"/>
    </row>
    <row r="13" spans="1:25">
      <c r="A13" s="15" t="s">
        <v>46</v>
      </c>
      <c r="B13" s="64" t="s">
        <v>141</v>
      </c>
      <c r="C13" s="62">
        <v>824537</v>
      </c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6">
      <c r="A17" s="15" t="s">
        <v>61</v>
      </c>
      <c r="B17" s="38"/>
      <c r="C17" s="38"/>
      <c r="D17" s="38"/>
      <c r="E17" s="39"/>
    </row>
    <row r="18" spans="1:6">
      <c r="A18" s="15" t="s">
        <v>62</v>
      </c>
      <c r="B18" s="38"/>
      <c r="C18" s="38"/>
      <c r="D18" s="38"/>
      <c r="E18" s="39"/>
    </row>
    <row r="19" spans="1:6">
      <c r="A19" s="15" t="s">
        <v>63</v>
      </c>
      <c r="B19" s="38"/>
      <c r="C19" s="38"/>
      <c r="D19" s="38"/>
      <c r="E19" s="39"/>
    </row>
    <row r="20" spans="1:6" ht="15.75" thickBot="1">
      <c r="A20" s="15"/>
      <c r="B20" s="29"/>
      <c r="C20" s="29"/>
      <c r="D20" s="29"/>
      <c r="E20" s="30"/>
    </row>
    <row r="23" spans="1:6" ht="39" customHeight="1">
      <c r="A23" s="65"/>
      <c r="B23" s="73"/>
      <c r="C23" s="73"/>
      <c r="D23" s="73"/>
      <c r="E23" s="73"/>
      <c r="F23" s="66"/>
    </row>
    <row r="24" spans="1:6">
      <c r="A24" s="65"/>
      <c r="B24" s="66"/>
      <c r="C24" s="66"/>
      <c r="D24" s="66"/>
      <c r="E24" s="66"/>
      <c r="F24" s="66"/>
    </row>
    <row r="25" spans="1:6" ht="15.75">
      <c r="A25" s="67"/>
      <c r="B25" s="68"/>
      <c r="C25" s="68"/>
      <c r="D25" s="68"/>
      <c r="E25" s="68"/>
      <c r="F25" s="68"/>
    </row>
    <row r="26" spans="1:6" ht="26.25" customHeight="1">
      <c r="A26" s="75"/>
      <c r="B26" s="74"/>
      <c r="C26" s="69"/>
      <c r="D26" s="66"/>
      <c r="E26" s="66"/>
      <c r="F26" s="66"/>
    </row>
    <row r="27" spans="1:6">
      <c r="A27" s="75"/>
      <c r="B27" s="74"/>
      <c r="C27" s="69"/>
      <c r="D27" s="66"/>
      <c r="E27" s="66"/>
      <c r="F27" s="66"/>
    </row>
    <row r="28" spans="1:6">
      <c r="A28" s="75"/>
      <c r="B28" s="74"/>
      <c r="C28" s="69"/>
      <c r="D28" s="66"/>
      <c r="E28" s="66"/>
      <c r="F28" s="66"/>
    </row>
    <row r="29" spans="1:6">
      <c r="A29" s="75"/>
      <c r="B29" s="74"/>
      <c r="C29" s="69"/>
      <c r="D29" s="66"/>
      <c r="E29" s="66"/>
      <c r="F29" s="66"/>
    </row>
    <row r="30" spans="1:6">
      <c r="A30" s="75"/>
      <c r="B30" s="74"/>
      <c r="C30" s="69"/>
      <c r="D30" s="66"/>
      <c r="E30" s="66"/>
      <c r="F30" s="66"/>
    </row>
    <row r="31" spans="1:6">
      <c r="A31" s="75"/>
      <c r="B31" s="74"/>
      <c r="C31" s="69"/>
      <c r="D31" s="66"/>
      <c r="E31" s="66"/>
      <c r="F31" s="66"/>
    </row>
    <row r="32" spans="1:6">
      <c r="A32" s="75"/>
      <c r="B32" s="74"/>
      <c r="C32" s="69"/>
      <c r="D32" s="66"/>
      <c r="E32" s="66"/>
      <c r="F32" s="66"/>
    </row>
    <row r="33" spans="1:6">
      <c r="A33" s="75"/>
      <c r="B33" s="74"/>
      <c r="C33" s="69"/>
      <c r="D33" s="66"/>
      <c r="E33" s="66"/>
      <c r="F33" s="66"/>
    </row>
    <row r="34" spans="1:6">
      <c r="A34" s="75"/>
      <c r="B34" s="74"/>
      <c r="C34" s="69"/>
      <c r="D34" s="66"/>
      <c r="E34" s="66"/>
      <c r="F34" s="66"/>
    </row>
    <row r="35" spans="1:6">
      <c r="A35" s="75"/>
      <c r="B35" s="74"/>
      <c r="C35" s="69"/>
      <c r="D35" s="66"/>
      <c r="E35" s="66"/>
      <c r="F35" s="66"/>
    </row>
    <row r="36" spans="1:6">
      <c r="A36" s="75"/>
      <c r="B36" s="74"/>
      <c r="C36" s="69"/>
      <c r="D36" s="66"/>
      <c r="E36" s="66"/>
      <c r="F36" s="66"/>
    </row>
    <row r="37" spans="1:6">
      <c r="A37" s="75"/>
      <c r="B37" s="74"/>
      <c r="C37" s="69"/>
      <c r="D37" s="66"/>
      <c r="E37" s="66"/>
      <c r="F37" s="66"/>
    </row>
    <row r="38" spans="1:6">
      <c r="A38" s="75"/>
      <c r="B38" s="74"/>
      <c r="C38" s="69"/>
      <c r="D38" s="66"/>
      <c r="E38" s="66"/>
      <c r="F38" s="66"/>
    </row>
    <row r="39" spans="1:6">
      <c r="A39" s="65"/>
      <c r="B39" s="66"/>
      <c r="C39" s="66"/>
      <c r="D39" s="66"/>
      <c r="E39" s="66"/>
      <c r="F39" s="66"/>
    </row>
    <row r="40" spans="1:6">
      <c r="A40" s="65"/>
      <c r="B40" s="66"/>
      <c r="C40" s="66"/>
      <c r="D40" s="66"/>
      <c r="E40" s="66"/>
      <c r="F40" s="66"/>
    </row>
    <row r="41" spans="1:6">
      <c r="A41" s="65"/>
      <c r="B41" s="66"/>
      <c r="C41" s="66"/>
      <c r="D41" s="66"/>
      <c r="E41" s="66"/>
      <c r="F41" s="66"/>
    </row>
    <row r="42" spans="1:6">
      <c r="A42" s="65"/>
      <c r="B42" s="66"/>
      <c r="C42" s="66"/>
      <c r="D42" s="66"/>
      <c r="E42" s="66"/>
      <c r="F42" s="66"/>
    </row>
    <row r="43" spans="1:6">
      <c r="A43" s="65"/>
      <c r="B43" s="66"/>
      <c r="C43" s="66"/>
      <c r="D43" s="66"/>
      <c r="E43" s="66"/>
      <c r="F43" s="66"/>
    </row>
    <row r="44" spans="1:6">
      <c r="A44" s="65"/>
      <c r="B44" s="66"/>
      <c r="C44" s="66"/>
      <c r="D44" s="66"/>
      <c r="E44" s="66"/>
      <c r="F44" s="66"/>
    </row>
    <row r="45" spans="1:6">
      <c r="A45" s="65"/>
      <c r="B45" s="66"/>
      <c r="C45" s="66"/>
      <c r="D45" s="66"/>
      <c r="E45" s="66"/>
      <c r="F45" s="66"/>
    </row>
    <row r="46" spans="1:6">
      <c r="A46" s="65"/>
      <c r="B46" s="66"/>
      <c r="C46" s="66"/>
      <c r="D46" s="66"/>
      <c r="E46" s="66"/>
      <c r="F46" s="66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76" t="s">
        <v>48</v>
      </c>
      <c r="B1" s="76"/>
      <c r="C1" s="76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127</v>
      </c>
    </row>
    <row r="4" spans="1:30" ht="25.5">
      <c r="A4" s="15" t="s">
        <v>50</v>
      </c>
      <c r="B4" s="32" t="s">
        <v>54</v>
      </c>
      <c r="C4" s="35" t="s">
        <v>127</v>
      </c>
    </row>
    <row r="5" spans="1:30" ht="25.5">
      <c r="A5" s="15" t="s">
        <v>51</v>
      </c>
      <c r="B5" s="32" t="s">
        <v>55</v>
      </c>
      <c r="C5" s="35" t="s">
        <v>127</v>
      </c>
    </row>
    <row r="6" spans="1:30" ht="15.75" thickBot="1">
      <c r="A6" s="17" t="s">
        <v>52</v>
      </c>
      <c r="B6" s="36" t="s">
        <v>56</v>
      </c>
      <c r="C6" s="37" t="s">
        <v>127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opLeftCell="B1" zoomScale="90" zoomScaleNormal="90" workbookViewId="0">
      <selection activeCell="J8" sqref="J8"/>
    </sheetView>
  </sheetViews>
  <sheetFormatPr defaultRowHeight="15"/>
  <cols>
    <col min="1" max="1" width="9.140625" style="41"/>
    <col min="2" max="2" width="36.5703125" style="41" bestFit="1" customWidth="1"/>
    <col min="3" max="3" width="21" style="41" bestFit="1" customWidth="1"/>
    <col min="4" max="4" width="17.85546875" style="41" customWidth="1"/>
    <col min="5" max="5" width="11.7109375" style="42" customWidth="1"/>
    <col min="6" max="6" width="13.7109375" style="41" customWidth="1"/>
    <col min="7" max="7" width="12.85546875" style="41" customWidth="1"/>
    <col min="8" max="8" width="13.28515625" style="41" customWidth="1"/>
    <col min="9" max="9" width="16" style="41" customWidth="1"/>
    <col min="10" max="10" width="16.85546875" style="41" customWidth="1"/>
    <col min="11" max="11" width="16.42578125" style="41" customWidth="1"/>
    <col min="12" max="12" width="15.5703125" style="41" customWidth="1"/>
    <col min="13" max="13" width="16.5703125" style="41" customWidth="1"/>
    <col min="14" max="16384" width="9.140625" style="41"/>
  </cols>
  <sheetData>
    <row r="1" spans="1:13">
      <c r="B1" s="47" t="s">
        <v>65</v>
      </c>
    </row>
    <row r="2" spans="1:13" s="44" customFormat="1" ht="114">
      <c r="A2" s="48" t="s">
        <v>3</v>
      </c>
      <c r="B2" s="43" t="s">
        <v>66</v>
      </c>
      <c r="C2" s="43" t="s">
        <v>67</v>
      </c>
      <c r="D2" s="43" t="s">
        <v>35</v>
      </c>
      <c r="E2" s="43" t="s">
        <v>64</v>
      </c>
      <c r="F2" s="43" t="s">
        <v>68</v>
      </c>
      <c r="G2" s="43" t="s">
        <v>69</v>
      </c>
      <c r="H2" s="43" t="s">
        <v>75</v>
      </c>
      <c r="I2" s="43" t="s">
        <v>70</v>
      </c>
      <c r="J2" s="43" t="s">
        <v>71</v>
      </c>
      <c r="K2" s="43" t="s">
        <v>72</v>
      </c>
      <c r="L2" s="43" t="s">
        <v>73</v>
      </c>
      <c r="M2" s="43" t="s">
        <v>74</v>
      </c>
    </row>
    <row r="3" spans="1:13" ht="18.75">
      <c r="A3" s="15" t="s">
        <v>84</v>
      </c>
      <c r="B3" s="54" t="s">
        <v>76</v>
      </c>
      <c r="C3" s="57">
        <v>42370</v>
      </c>
      <c r="D3" s="45" t="s">
        <v>122</v>
      </c>
      <c r="E3" s="46" t="s">
        <v>123</v>
      </c>
      <c r="F3" s="45">
        <v>26481</v>
      </c>
      <c r="G3" s="45">
        <v>461310</v>
      </c>
      <c r="H3" s="45">
        <v>279242.90999999997</v>
      </c>
      <c r="I3" s="45">
        <f>G3-H3</f>
        <v>182067.09000000003</v>
      </c>
      <c r="J3" s="45">
        <v>461310</v>
      </c>
      <c r="K3" s="45">
        <v>461310</v>
      </c>
      <c r="L3" s="45">
        <v>0</v>
      </c>
      <c r="M3" s="45">
        <v>0</v>
      </c>
    </row>
    <row r="4" spans="1:13" ht="56.25">
      <c r="A4" s="15" t="s">
        <v>85</v>
      </c>
      <c r="B4" s="54" t="s">
        <v>77</v>
      </c>
      <c r="C4" s="57">
        <v>42370</v>
      </c>
      <c r="D4" s="45" t="s">
        <v>122</v>
      </c>
      <c r="E4" s="46" t="s">
        <v>123</v>
      </c>
      <c r="F4" s="45">
        <v>77532</v>
      </c>
      <c r="G4" s="45">
        <v>312361</v>
      </c>
      <c r="H4" s="45">
        <v>301012.90999999997</v>
      </c>
      <c r="I4" s="45">
        <f t="shared" ref="I4:I7" si="0">G4-H4</f>
        <v>11348.090000000026</v>
      </c>
      <c r="J4" s="45">
        <v>312361</v>
      </c>
      <c r="K4" s="45">
        <v>312361</v>
      </c>
      <c r="L4" s="45">
        <v>0</v>
      </c>
      <c r="M4" s="45">
        <v>0</v>
      </c>
    </row>
    <row r="5" spans="1:13" ht="37.5">
      <c r="A5" s="15" t="s">
        <v>86</v>
      </c>
      <c r="B5" s="54" t="s">
        <v>79</v>
      </c>
      <c r="C5" s="57">
        <v>42370</v>
      </c>
      <c r="D5" s="45" t="s">
        <v>122</v>
      </c>
      <c r="E5" s="46" t="s">
        <v>123</v>
      </c>
      <c r="F5" s="45">
        <v>7192</v>
      </c>
      <c r="G5" s="45">
        <v>179384</v>
      </c>
      <c r="H5" s="45">
        <v>136418.54</v>
      </c>
      <c r="I5" s="45">
        <f t="shared" si="0"/>
        <v>42965.459999999992</v>
      </c>
      <c r="J5" s="45">
        <v>179384</v>
      </c>
      <c r="K5" s="45">
        <v>179384</v>
      </c>
      <c r="L5" s="45">
        <v>0</v>
      </c>
      <c r="M5" s="45">
        <v>0</v>
      </c>
    </row>
    <row r="6" spans="1:13" ht="18.75">
      <c r="A6" s="15" t="s">
        <v>87</v>
      </c>
      <c r="B6" s="54" t="s">
        <v>78</v>
      </c>
      <c r="C6" s="57">
        <v>42370</v>
      </c>
      <c r="D6" s="45" t="s">
        <v>122</v>
      </c>
      <c r="E6" s="46" t="s">
        <v>123</v>
      </c>
      <c r="F6" s="45">
        <v>170687</v>
      </c>
      <c r="G6" s="45">
        <v>697950</v>
      </c>
      <c r="H6" s="45">
        <v>283530.84999999998</v>
      </c>
      <c r="I6" s="45">
        <f t="shared" si="0"/>
        <v>414419.15</v>
      </c>
      <c r="J6" s="45">
        <v>697950</v>
      </c>
      <c r="K6" s="45">
        <v>697950</v>
      </c>
      <c r="L6" s="45">
        <v>0</v>
      </c>
      <c r="M6" s="45">
        <v>0</v>
      </c>
    </row>
    <row r="7" spans="1:13" ht="18.75">
      <c r="A7" s="15" t="s">
        <v>88</v>
      </c>
      <c r="B7" s="54" t="s">
        <v>80</v>
      </c>
      <c r="C7" s="57">
        <v>42370</v>
      </c>
      <c r="D7" s="45" t="s">
        <v>122</v>
      </c>
      <c r="E7" s="46" t="s">
        <v>123</v>
      </c>
      <c r="F7" s="45">
        <v>13104</v>
      </c>
      <c r="G7" s="45">
        <v>329461</v>
      </c>
      <c r="H7" s="45">
        <v>287985.31</v>
      </c>
      <c r="I7" s="45">
        <f t="shared" si="0"/>
        <v>41475.69</v>
      </c>
      <c r="J7" s="45">
        <v>329461</v>
      </c>
      <c r="K7" s="45">
        <v>329461</v>
      </c>
      <c r="L7" s="45">
        <v>0</v>
      </c>
      <c r="M7" s="45">
        <v>0</v>
      </c>
    </row>
    <row r="8" spans="1:13" ht="18.75">
      <c r="A8" s="15" t="s">
        <v>89</v>
      </c>
      <c r="B8" s="54" t="s">
        <v>81</v>
      </c>
      <c r="C8" s="57">
        <v>42370</v>
      </c>
      <c r="D8" s="45" t="s">
        <v>122</v>
      </c>
      <c r="E8" s="46" t="s">
        <v>124</v>
      </c>
      <c r="F8" s="58">
        <f>J8/1.82</f>
        <v>333143.8956043956</v>
      </c>
      <c r="G8" s="45">
        <v>0</v>
      </c>
      <c r="H8" s="45">
        <v>0</v>
      </c>
      <c r="I8" s="45">
        <v>0</v>
      </c>
      <c r="J8" s="45">
        <v>606321.89</v>
      </c>
      <c r="K8" s="45">
        <v>606321.89</v>
      </c>
      <c r="L8" s="45">
        <v>0</v>
      </c>
      <c r="M8" s="45">
        <v>0</v>
      </c>
    </row>
    <row r="9" spans="1:13" ht="18.75">
      <c r="A9" s="15" t="s">
        <v>90</v>
      </c>
      <c r="B9" s="55" t="s">
        <v>82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</row>
    <row r="10" spans="1:13" ht="18.75">
      <c r="A10" s="15" t="s">
        <v>91</v>
      </c>
      <c r="B10" s="56" t="s">
        <v>83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</row>
    <row r="11" spans="1:13">
      <c r="A11" s="49"/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</row>
    <row r="12" spans="1:13">
      <c r="A12" s="49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</row>
    <row r="13" spans="1:13">
      <c r="A13" s="49"/>
      <c r="B13" s="45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</row>
    <row r="14" spans="1:13">
      <c r="A14" s="49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</row>
    <row r="15" spans="1:13">
      <c r="A15" s="49"/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</row>
    <row r="16" spans="1:13">
      <c r="A16" s="49"/>
      <c r="B16" s="45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</row>
    <row r="17" spans="1:13">
      <c r="A17" s="49"/>
      <c r="B17" s="45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</row>
    <row r="18" spans="1:13">
      <c r="A18" s="49"/>
      <c r="B18" s="45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>
      <selection activeCell="C15" sqref="C15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7" t="s">
        <v>92</v>
      </c>
    </row>
    <row r="2" spans="1:3">
      <c r="B2" s="47"/>
    </row>
    <row r="3" spans="1:3" ht="15.75">
      <c r="A3" s="50" t="s">
        <v>3</v>
      </c>
      <c r="B3" s="51" t="s">
        <v>93</v>
      </c>
      <c r="C3" s="40"/>
    </row>
    <row r="4" spans="1:3" ht="15.75">
      <c r="A4" s="52" t="s">
        <v>105</v>
      </c>
      <c r="B4" s="53" t="s">
        <v>99</v>
      </c>
      <c r="C4" s="40">
        <v>1178.0899999999999</v>
      </c>
    </row>
    <row r="5" spans="1:3" ht="15.75">
      <c r="A5" s="52" t="s">
        <v>106</v>
      </c>
      <c r="B5" s="53" t="s">
        <v>100</v>
      </c>
      <c r="C5" s="40">
        <v>0</v>
      </c>
    </row>
    <row r="6" spans="1:3" ht="15.75">
      <c r="A6" s="52" t="s">
        <v>107</v>
      </c>
      <c r="B6" s="53" t="s">
        <v>101</v>
      </c>
      <c r="C6" s="40">
        <v>1290302.5</v>
      </c>
    </row>
    <row r="7" spans="1:3" ht="15.75">
      <c r="A7" s="52" t="s">
        <v>108</v>
      </c>
      <c r="B7" s="53" t="s">
        <v>102</v>
      </c>
      <c r="C7" s="59">
        <v>47415.01</v>
      </c>
    </row>
    <row r="8" spans="1:3" ht="15.75">
      <c r="A8" s="52" t="s">
        <v>109</v>
      </c>
      <c r="B8" s="53" t="s">
        <v>103</v>
      </c>
      <c r="C8" s="40">
        <v>0</v>
      </c>
    </row>
    <row r="9" spans="1:3" ht="15.75">
      <c r="A9" s="52" t="s">
        <v>110</v>
      </c>
      <c r="B9" s="53" t="s">
        <v>104</v>
      </c>
      <c r="C9" s="40">
        <v>826420.79</v>
      </c>
    </row>
    <row r="10" spans="1:3" ht="15.75">
      <c r="A10" s="52"/>
      <c r="B10" s="51" t="s">
        <v>94</v>
      </c>
      <c r="C10" s="40"/>
    </row>
    <row r="11" spans="1:3" ht="15.75">
      <c r="A11" s="52" t="s">
        <v>111</v>
      </c>
      <c r="B11" s="53" t="s">
        <v>96</v>
      </c>
      <c r="C11" s="40">
        <v>0</v>
      </c>
    </row>
    <row r="12" spans="1:3" ht="15.75">
      <c r="A12" s="52" t="s">
        <v>112</v>
      </c>
      <c r="B12" s="53" t="s">
        <v>97</v>
      </c>
      <c r="C12" s="40">
        <v>0</v>
      </c>
    </row>
    <row r="13" spans="1:3" ht="15.75">
      <c r="A13" s="52" t="s">
        <v>113</v>
      </c>
      <c r="B13" s="53" t="s">
        <v>95</v>
      </c>
      <c r="C13" s="40">
        <v>0</v>
      </c>
    </row>
    <row r="14" spans="1:3" ht="15.75">
      <c r="A14" s="52" t="s">
        <v>114</v>
      </c>
      <c r="B14" s="53" t="s">
        <v>98</v>
      </c>
      <c r="C14" s="40">
        <v>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76" t="s">
        <v>118</v>
      </c>
      <c r="B1" s="76"/>
      <c r="C1" s="76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 t="s">
        <v>128</v>
      </c>
    </row>
    <row r="4" spans="1:3" ht="25.5">
      <c r="A4" s="15" t="s">
        <v>116</v>
      </c>
      <c r="B4" s="32" t="s">
        <v>120</v>
      </c>
      <c r="C4" s="35" t="s">
        <v>129</v>
      </c>
    </row>
    <row r="5" spans="1:3" ht="51">
      <c r="A5" s="15" t="s">
        <v>117</v>
      </c>
      <c r="B5" s="32" t="s">
        <v>121</v>
      </c>
      <c r="C5" s="35" t="s">
        <v>130</v>
      </c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2017-03-27T04:26:05Z</cp:lastPrinted>
  <dcterms:created xsi:type="dcterms:W3CDTF">2017-02-06T12:52:57Z</dcterms:created>
  <dcterms:modified xsi:type="dcterms:W3CDTF">2017-04-13T11:08:15Z</dcterms:modified>
</cp:coreProperties>
</file>